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95" yWindow="795" windowWidth="13230" windowHeight="115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Лист1!$A$12:$N$12</definedName>
    <definedName name="_xlnm.Print_Area" localSheetId="0">Лист1!$A$1:$P$22</definedName>
  </definedNames>
  <calcPr calcId="145621"/>
</workbook>
</file>

<file path=xl/calcChain.xml><?xml version="1.0" encoding="utf-8"?>
<calcChain xmlns="http://schemas.openxmlformats.org/spreadsheetml/2006/main">
  <c r="L18" i="1" l="1"/>
  <c r="O15" i="1"/>
  <c r="E19" i="1" l="1"/>
  <c r="M18" i="1"/>
  <c r="M19" i="1" s="1"/>
  <c r="N18" i="1"/>
  <c r="O14" i="1" l="1"/>
  <c r="L16" i="1"/>
  <c r="L19" i="1" s="1"/>
  <c r="O17" i="1"/>
  <c r="O18" i="1" s="1"/>
  <c r="N16" i="1"/>
  <c r="N19" i="1" s="1"/>
  <c r="Q18" i="1" l="1"/>
  <c r="O16" i="1"/>
  <c r="Q16" i="1" s="1"/>
  <c r="O19" i="1" l="1"/>
  <c r="Q19" i="1" s="1"/>
</calcChain>
</file>

<file path=xl/sharedStrings.xml><?xml version="1.0" encoding="utf-8"?>
<sst xmlns="http://schemas.openxmlformats.org/spreadsheetml/2006/main" count="51" uniqueCount="42">
  <si>
    <t>№ п/п</t>
  </si>
  <si>
    <t>Адрес объекта
(наименование объекта)</t>
  </si>
  <si>
    <t>Ед.
измер.</t>
  </si>
  <si>
    <t>Кол-во</t>
  </si>
  <si>
    <t>Вид выполняемых работ</t>
  </si>
  <si>
    <t>СОГЛАСОВАНО</t>
  </si>
  <si>
    <t xml:space="preserve">Заместитель префекта Троицкого </t>
  </si>
  <si>
    <t xml:space="preserve">и Новомосковского административных  </t>
  </si>
  <si>
    <t>округов города Москвы</t>
  </si>
  <si>
    <t>____________ М.В. Афалов</t>
  </si>
  <si>
    <t>Глава администрации</t>
  </si>
  <si>
    <t>муниципального образования</t>
  </si>
  <si>
    <t>Муниципальное образование</t>
  </si>
  <si>
    <t>Тип объекта (дворовая территория, деревня, село парк, улица)</t>
  </si>
  <si>
    <t xml:space="preserve">Наименование объекта благоустройства, расположенных  на дворовой территории
(МАФ, АБП, газон и т.д.) </t>
  </si>
  <si>
    <t>Финансирование</t>
  </si>
  <si>
    <t xml:space="preserve">
Площадь*,
 кв.м, </t>
  </si>
  <si>
    <t>Привязка выполнения работ (детская площадка, спортивная площадка, зона тихого отдыха, др. )</t>
  </si>
  <si>
    <t>устройство</t>
  </si>
  <si>
    <t>Хар-ка и тип материала</t>
  </si>
  <si>
    <t>Субсидии из бюджета
г. Москвы (руб)</t>
  </si>
  <si>
    <t>Патенты (руб)</t>
  </si>
  <si>
    <t>Местный бюджет (руб)</t>
  </si>
  <si>
    <t>Сумма (руб)</t>
  </si>
  <si>
    <t>м2</t>
  </si>
  <si>
    <t>шт</t>
  </si>
  <si>
    <t>Кленовское</t>
  </si>
  <si>
    <t>деревня</t>
  </si>
  <si>
    <t>ВСЕГО:</t>
  </si>
  <si>
    <t>итого:</t>
  </si>
  <si>
    <t>А. М. Чигаев</t>
  </si>
  <si>
    <t>территория жилой застройки</t>
  </si>
  <si>
    <t xml:space="preserve">Адресный перечень по благоустройству территории жилой застройки Троицкого и Новомосковского административных округов в 2019 году           </t>
  </si>
  <si>
    <t>село</t>
  </si>
  <si>
    <t>Установка Урн</t>
  </si>
  <si>
    <t xml:space="preserve"> в рамках реализации Государственной программы "Мой район" на территории ТиНАО</t>
  </si>
  <si>
    <t>устройство тротуара с дорожным бортовым камнем</t>
  </si>
  <si>
    <t>песок, щебень, бетон , асфальт</t>
  </si>
  <si>
    <t>установка</t>
  </si>
  <si>
    <r>
      <t>______</t>
    </r>
    <r>
      <rPr>
        <b/>
        <u/>
        <sz val="10"/>
        <rFont val="Times New Roman"/>
        <family val="1"/>
        <charset val="204"/>
      </rPr>
      <t xml:space="preserve">      </t>
    </r>
    <r>
      <rPr>
        <b/>
        <sz val="10"/>
        <rFont val="Times New Roman"/>
        <family val="1"/>
        <charset val="204"/>
      </rPr>
      <t xml:space="preserve">______ </t>
    </r>
  </si>
  <si>
    <t>с. Кленово - тротуар с. Кленово-д. Починки вблизи д.1 (ширина-1.8м, протяженность - 727 м.п.)</t>
  </si>
  <si>
    <t>д. Чегодаево вблизи д. 33 (ширина -1.8 м, протяженность -1350 м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</si>
</sst>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2" fontId="3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right"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4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top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10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0" fillId="3" borderId="0" xfId="0" applyFill="1"/>
    <xf numFmtId="4" fontId="0" fillId="3" borderId="0" xfId="0" applyNumberFormat="1" applyFill="1"/>
    <xf numFmtId="0" fontId="7" fillId="3" borderId="0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8" xfId="0" applyFont="1" applyBorder="1"/>
    <xf numFmtId="164" fontId="7" fillId="0" borderId="8" xfId="0" applyNumberFormat="1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/>
    <xf numFmtId="4" fontId="10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view="pageBreakPreview" zoomScale="80" zoomScaleNormal="130" zoomScaleSheetLayoutView="80" workbookViewId="0">
      <pane ySplit="13" topLeftCell="A14" activePane="bottomLeft" state="frozen"/>
      <selection pane="bottomLeft" activeCell="D14" sqref="D14"/>
    </sheetView>
  </sheetViews>
  <sheetFormatPr defaultRowHeight="15" x14ac:dyDescent="0.25"/>
  <cols>
    <col min="1" max="1" width="8" customWidth="1"/>
    <col min="2" max="2" width="16.42578125" customWidth="1"/>
    <col min="3" max="3" width="23.28515625" customWidth="1"/>
    <col min="4" max="4" width="30.28515625" customWidth="1"/>
    <col min="5" max="5" width="11.42578125" customWidth="1"/>
    <col min="6" max="6" width="16.5703125" style="45" customWidth="1"/>
    <col min="7" max="7" width="16.5703125" customWidth="1"/>
    <col min="8" max="8" width="6.42578125" customWidth="1"/>
    <col min="9" max="9" width="11.7109375" customWidth="1"/>
    <col min="10" max="10" width="10.28515625" customWidth="1"/>
    <col min="11" max="11" width="22.42578125" customWidth="1"/>
    <col min="12" max="12" width="16.28515625" customWidth="1"/>
    <col min="13" max="13" width="12.85546875" customWidth="1"/>
    <col min="14" max="14" width="16" customWidth="1"/>
    <col min="15" max="15" width="15" customWidth="1"/>
    <col min="16" max="16" width="3.5703125" customWidth="1"/>
    <col min="17" max="17" width="16.85546875" customWidth="1"/>
    <col min="18" max="18" width="3.5703125" customWidth="1"/>
    <col min="20" max="20" width="19.7109375" customWidth="1"/>
    <col min="21" max="21" width="33.140625" customWidth="1"/>
  </cols>
  <sheetData>
    <row r="1" spans="1:23" x14ac:dyDescent="0.25">
      <c r="A1" s="11" t="s">
        <v>5</v>
      </c>
      <c r="B1" s="11"/>
      <c r="C1" s="11"/>
      <c r="D1" s="2"/>
      <c r="E1" s="12"/>
      <c r="F1" s="44"/>
      <c r="G1" s="3"/>
      <c r="H1" s="3"/>
      <c r="I1" s="4"/>
      <c r="J1" s="4"/>
      <c r="K1" s="3"/>
      <c r="L1" s="5"/>
      <c r="M1" s="14"/>
      <c r="N1" s="15" t="s">
        <v>5</v>
      </c>
      <c r="O1" s="15"/>
    </row>
    <row r="2" spans="1:23" x14ac:dyDescent="0.25">
      <c r="A2" s="11"/>
      <c r="B2" s="11"/>
      <c r="C2" s="11"/>
      <c r="D2" s="2"/>
      <c r="E2" s="12"/>
      <c r="F2" s="44"/>
      <c r="G2" s="3"/>
      <c r="H2" s="3"/>
      <c r="I2" s="4"/>
      <c r="J2" s="4"/>
      <c r="K2" s="3"/>
      <c r="L2" s="5"/>
      <c r="M2" s="13"/>
      <c r="N2" s="14"/>
      <c r="O2" s="14"/>
      <c r="P2" s="15"/>
    </row>
    <row r="3" spans="1:23" x14ac:dyDescent="0.25">
      <c r="A3" s="67" t="s">
        <v>10</v>
      </c>
      <c r="B3" s="67"/>
      <c r="C3" s="67"/>
      <c r="D3" s="67"/>
      <c r="E3" s="12"/>
      <c r="F3" s="44"/>
      <c r="G3" s="3"/>
      <c r="H3" s="3"/>
      <c r="I3" s="4"/>
      <c r="J3" s="4"/>
      <c r="K3" s="3"/>
      <c r="L3" s="5"/>
      <c r="M3" s="13"/>
      <c r="N3" s="16" t="s">
        <v>6</v>
      </c>
      <c r="O3" s="16"/>
      <c r="P3" s="17"/>
    </row>
    <row r="4" spans="1:23" x14ac:dyDescent="0.25">
      <c r="A4" s="67" t="s">
        <v>11</v>
      </c>
      <c r="B4" s="67"/>
      <c r="C4" s="67"/>
      <c r="D4" s="67"/>
      <c r="E4" s="12"/>
      <c r="F4" s="44"/>
      <c r="G4" s="3"/>
      <c r="H4" s="3"/>
      <c r="I4" s="4"/>
      <c r="J4" s="4"/>
      <c r="K4" s="3"/>
      <c r="L4" s="5"/>
      <c r="M4" s="13"/>
      <c r="N4" s="16" t="s">
        <v>7</v>
      </c>
      <c r="O4" s="16"/>
      <c r="P4" s="17"/>
    </row>
    <row r="5" spans="1:23" x14ac:dyDescent="0.25">
      <c r="A5" s="11"/>
      <c r="B5" s="11"/>
      <c r="C5" s="11"/>
      <c r="D5" s="2"/>
      <c r="E5" s="12"/>
      <c r="F5" s="44"/>
      <c r="G5" s="3"/>
      <c r="H5" s="3"/>
      <c r="I5" s="4"/>
      <c r="J5" s="4"/>
      <c r="K5" s="3"/>
      <c r="L5" s="5"/>
      <c r="M5" s="13"/>
      <c r="N5" s="16" t="s">
        <v>8</v>
      </c>
      <c r="O5" s="16"/>
      <c r="P5" s="17"/>
      <c r="S5" s="33"/>
    </row>
    <row r="6" spans="1:23" x14ac:dyDescent="0.25">
      <c r="A6" s="66" t="s">
        <v>39</v>
      </c>
      <c r="B6" s="66"/>
      <c r="C6" s="64" t="s">
        <v>30</v>
      </c>
      <c r="D6" s="2"/>
      <c r="E6" s="12"/>
      <c r="F6" s="44"/>
      <c r="G6" s="3"/>
      <c r="H6" s="3"/>
      <c r="I6" s="4"/>
      <c r="J6" s="4"/>
      <c r="K6" s="3"/>
      <c r="L6" s="5"/>
      <c r="M6" s="13"/>
      <c r="N6" s="16" t="s">
        <v>9</v>
      </c>
      <c r="O6" s="16"/>
      <c r="P6" s="17"/>
      <c r="S6" s="35"/>
      <c r="T6" s="28"/>
      <c r="U6" s="34"/>
    </row>
    <row r="7" spans="1:23" x14ac:dyDescent="0.25">
      <c r="A7" s="11"/>
      <c r="B7" s="11"/>
      <c r="C7" s="11"/>
      <c r="D7" s="2"/>
      <c r="E7" s="12"/>
      <c r="F7" s="44"/>
      <c r="G7" s="3"/>
      <c r="H7" s="3"/>
      <c r="I7" s="4"/>
      <c r="J7" s="4"/>
      <c r="K7" s="3"/>
      <c r="L7" s="5"/>
      <c r="M7" s="13"/>
      <c r="N7" s="16"/>
      <c r="O7" s="16"/>
      <c r="P7" s="17"/>
      <c r="S7" s="35"/>
      <c r="T7" s="28"/>
      <c r="U7" s="34"/>
    </row>
    <row r="8" spans="1:23" x14ac:dyDescent="0.25">
      <c r="A8" s="68" t="s">
        <v>32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10"/>
      <c r="S8" s="35"/>
      <c r="T8" s="28"/>
      <c r="U8" s="34"/>
    </row>
    <row r="9" spans="1:23" x14ac:dyDescent="0.25">
      <c r="A9" s="68" t="s">
        <v>35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10"/>
      <c r="S9" s="35"/>
      <c r="T9" s="29"/>
      <c r="U9" s="34"/>
    </row>
    <row r="10" spans="1:23" x14ac:dyDescent="0.25">
      <c r="A10" s="1"/>
      <c r="B10" s="1"/>
      <c r="C10" s="1"/>
      <c r="D10" s="2"/>
      <c r="E10" s="3"/>
      <c r="F10" s="44"/>
      <c r="G10" s="4"/>
      <c r="H10" s="3"/>
      <c r="I10" s="5"/>
      <c r="J10" s="5"/>
      <c r="K10" s="6"/>
      <c r="L10" s="7"/>
      <c r="M10" s="7"/>
      <c r="N10" s="7"/>
      <c r="O10" s="7"/>
      <c r="S10" s="35"/>
      <c r="T10" s="28"/>
      <c r="U10" s="27"/>
    </row>
    <row r="11" spans="1:23" ht="18.75" x14ac:dyDescent="0.3">
      <c r="A11" s="70" t="s">
        <v>0</v>
      </c>
      <c r="B11" s="70" t="s">
        <v>12</v>
      </c>
      <c r="C11" s="75" t="s">
        <v>13</v>
      </c>
      <c r="D11" s="75" t="s">
        <v>1</v>
      </c>
      <c r="E11" s="77" t="s">
        <v>16</v>
      </c>
      <c r="F11" s="72" t="s">
        <v>14</v>
      </c>
      <c r="G11" s="72" t="s">
        <v>3</v>
      </c>
      <c r="H11" s="72" t="s">
        <v>2</v>
      </c>
      <c r="I11" s="72" t="s">
        <v>19</v>
      </c>
      <c r="J11" s="72" t="s">
        <v>4</v>
      </c>
      <c r="K11" s="74" t="s">
        <v>17</v>
      </c>
      <c r="L11" s="69" t="s">
        <v>15</v>
      </c>
      <c r="M11" s="69"/>
      <c r="N11" s="69"/>
      <c r="O11" s="69"/>
      <c r="S11" s="33"/>
      <c r="T11" s="30"/>
      <c r="U11" s="32"/>
      <c r="W11" s="31"/>
    </row>
    <row r="12" spans="1:23" ht="114" customHeight="1" x14ac:dyDescent="0.25">
      <c r="A12" s="71"/>
      <c r="B12" s="71"/>
      <c r="C12" s="76"/>
      <c r="D12" s="76"/>
      <c r="E12" s="78"/>
      <c r="F12" s="73"/>
      <c r="G12" s="73"/>
      <c r="H12" s="73"/>
      <c r="I12" s="73"/>
      <c r="J12" s="73"/>
      <c r="K12" s="74"/>
      <c r="L12" s="8" t="s">
        <v>20</v>
      </c>
      <c r="M12" s="8" t="s">
        <v>21</v>
      </c>
      <c r="N12" s="8" t="s">
        <v>22</v>
      </c>
      <c r="O12" s="8" t="s">
        <v>23</v>
      </c>
    </row>
    <row r="13" spans="1:23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8</v>
      </c>
      <c r="H13" s="9">
        <v>7</v>
      </c>
      <c r="I13" s="9">
        <v>9</v>
      </c>
      <c r="J13" s="9">
        <v>10</v>
      </c>
      <c r="K13" s="9">
        <v>11</v>
      </c>
      <c r="L13" s="18">
        <v>12</v>
      </c>
      <c r="M13" s="18">
        <v>13</v>
      </c>
      <c r="N13" s="18">
        <v>14</v>
      </c>
      <c r="O13" s="18">
        <v>15</v>
      </c>
    </row>
    <row r="14" spans="1:23" ht="54" customHeight="1" x14ac:dyDescent="0.25">
      <c r="A14" s="85">
        <v>1</v>
      </c>
      <c r="B14" s="83" t="s">
        <v>26</v>
      </c>
      <c r="C14" s="87" t="s">
        <v>27</v>
      </c>
      <c r="D14" s="41" t="s">
        <v>41</v>
      </c>
      <c r="E14" s="79">
        <v>2025</v>
      </c>
      <c r="F14" s="36" t="s">
        <v>36</v>
      </c>
      <c r="G14" s="37">
        <v>2025</v>
      </c>
      <c r="H14" s="36" t="s">
        <v>24</v>
      </c>
      <c r="I14" s="89" t="s">
        <v>37</v>
      </c>
      <c r="J14" s="36" t="s">
        <v>18</v>
      </c>
      <c r="K14" s="81" t="s">
        <v>31</v>
      </c>
      <c r="L14" s="39">
        <v>4422500</v>
      </c>
      <c r="M14" s="46">
        <v>0</v>
      </c>
      <c r="N14" s="39">
        <v>1036920.25</v>
      </c>
      <c r="O14" s="38">
        <f>N14+M14+L14</f>
        <v>5459420.25</v>
      </c>
    </row>
    <row r="15" spans="1:23" x14ac:dyDescent="0.25">
      <c r="A15" s="86"/>
      <c r="B15" s="84"/>
      <c r="C15" s="88"/>
      <c r="D15" s="41" t="s">
        <v>34</v>
      </c>
      <c r="E15" s="80"/>
      <c r="F15" s="41" t="s">
        <v>34</v>
      </c>
      <c r="G15" s="37">
        <v>5</v>
      </c>
      <c r="H15" s="36" t="s">
        <v>25</v>
      </c>
      <c r="I15" s="90"/>
      <c r="J15" s="36" t="s">
        <v>38</v>
      </c>
      <c r="K15" s="82"/>
      <c r="L15" s="39">
        <v>37500</v>
      </c>
      <c r="M15" s="46">
        <v>0</v>
      </c>
      <c r="N15" s="39">
        <v>0</v>
      </c>
      <c r="O15" s="38">
        <f t="shared" ref="O15" si="0">N15+M15+L15</f>
        <v>37500</v>
      </c>
    </row>
    <row r="16" spans="1:23" x14ac:dyDescent="0.25">
      <c r="A16" s="25" t="s">
        <v>29</v>
      </c>
      <c r="B16" s="19"/>
      <c r="C16" s="20"/>
      <c r="D16" s="21"/>
      <c r="E16" s="24"/>
      <c r="F16" s="21"/>
      <c r="G16" s="22"/>
      <c r="H16" s="21"/>
      <c r="I16" s="20"/>
      <c r="J16" s="21"/>
      <c r="K16" s="20"/>
      <c r="L16" s="26">
        <f>SUM(L14:L15)</f>
        <v>4460000</v>
      </c>
      <c r="M16" s="23">
        <v>0</v>
      </c>
      <c r="N16" s="26">
        <f>N14</f>
        <v>1036920.25</v>
      </c>
      <c r="O16" s="23">
        <f>SUM(L16:N16)</f>
        <v>5496920.25</v>
      </c>
      <c r="Q16">
        <f t="shared" ref="Q16:Q19" si="1">O16/1000000</f>
        <v>5.4969202499999996</v>
      </c>
    </row>
    <row r="17" spans="1:17" ht="64.5" customHeight="1" x14ac:dyDescent="0.25">
      <c r="A17" s="47">
        <v>2</v>
      </c>
      <c r="B17" s="48" t="s">
        <v>26</v>
      </c>
      <c r="C17" s="49" t="s">
        <v>33</v>
      </c>
      <c r="D17" s="36" t="s">
        <v>40</v>
      </c>
      <c r="E17" s="50">
        <v>1090.5</v>
      </c>
      <c r="F17" s="36" t="s">
        <v>36</v>
      </c>
      <c r="G17" s="37">
        <v>1090.5</v>
      </c>
      <c r="H17" s="36" t="s">
        <v>24</v>
      </c>
      <c r="I17" s="65" t="s">
        <v>37</v>
      </c>
      <c r="J17" s="36" t="s">
        <v>18</v>
      </c>
      <c r="K17" s="40" t="s">
        <v>31</v>
      </c>
      <c r="L17" s="39">
        <v>2940000</v>
      </c>
      <c r="M17" s="46">
        <v>0</v>
      </c>
      <c r="N17" s="39">
        <v>0</v>
      </c>
      <c r="O17" s="38">
        <f>N17+M17+L17</f>
        <v>2940000</v>
      </c>
    </row>
    <row r="18" spans="1:17" ht="15.75" thickBot="1" x14ac:dyDescent="0.3">
      <c r="A18" s="42" t="s">
        <v>29</v>
      </c>
      <c r="B18" s="51"/>
      <c r="C18" s="52"/>
      <c r="D18" s="53"/>
      <c r="E18" s="54"/>
      <c r="F18" s="53"/>
      <c r="G18" s="43"/>
      <c r="H18" s="53"/>
      <c r="I18" s="52"/>
      <c r="J18" s="53"/>
      <c r="K18" s="52"/>
      <c r="L18" s="55">
        <f t="shared" ref="L18:N18" si="2">SUM(L17)</f>
        <v>2940000</v>
      </c>
      <c r="M18" s="55">
        <f t="shared" si="2"/>
        <v>0</v>
      </c>
      <c r="N18" s="55">
        <f t="shared" si="2"/>
        <v>0</v>
      </c>
      <c r="O18" s="55">
        <f>SUM(O17)</f>
        <v>2940000</v>
      </c>
      <c r="Q18">
        <f t="shared" si="1"/>
        <v>2.94</v>
      </c>
    </row>
    <row r="19" spans="1:17" ht="16.5" thickBot="1" x14ac:dyDescent="0.3">
      <c r="A19" s="56"/>
      <c r="B19" s="57" t="s">
        <v>28</v>
      </c>
      <c r="C19" s="58"/>
      <c r="D19" s="59"/>
      <c r="E19" s="60">
        <f>SUM(E14:E18)</f>
        <v>3115.5</v>
      </c>
      <c r="F19" s="61"/>
      <c r="G19" s="59"/>
      <c r="H19" s="59"/>
      <c r="I19" s="59"/>
      <c r="J19" s="59"/>
      <c r="K19" s="62"/>
      <c r="L19" s="63">
        <f>L18+L16</f>
        <v>7400000</v>
      </c>
      <c r="M19" s="63">
        <f t="shared" ref="M19:O19" si="3">M18+M16</f>
        <v>0</v>
      </c>
      <c r="N19" s="63">
        <f t="shared" si="3"/>
        <v>1036920.25</v>
      </c>
      <c r="O19" s="63">
        <f t="shared" si="3"/>
        <v>8436920.25</v>
      </c>
      <c r="Q19">
        <f t="shared" si="1"/>
        <v>8.43692025</v>
      </c>
    </row>
    <row r="20" spans="1:17" x14ac:dyDescent="0.25">
      <c r="L20" s="27"/>
      <c r="M20" s="27"/>
      <c r="N20" s="27"/>
      <c r="O20" s="27"/>
    </row>
  </sheetData>
  <autoFilter ref="A12:N12"/>
  <mergeCells count="23">
    <mergeCell ref="E14:E15"/>
    <mergeCell ref="K14:K15"/>
    <mergeCell ref="B14:B15"/>
    <mergeCell ref="A14:A15"/>
    <mergeCell ref="C14:C15"/>
    <mergeCell ref="I14:I15"/>
    <mergeCell ref="L11:O11"/>
    <mergeCell ref="A11:A12"/>
    <mergeCell ref="B11:B12"/>
    <mergeCell ref="I11:I12"/>
    <mergeCell ref="K11:K12"/>
    <mergeCell ref="J11:J12"/>
    <mergeCell ref="C11:C12"/>
    <mergeCell ref="D11:D12"/>
    <mergeCell ref="E11:E12"/>
    <mergeCell ref="G11:G12"/>
    <mergeCell ref="H11:H12"/>
    <mergeCell ref="F11:F12"/>
    <mergeCell ref="A6:B6"/>
    <mergeCell ref="A3:D3"/>
    <mergeCell ref="A4:D4"/>
    <mergeCell ref="A8:N8"/>
    <mergeCell ref="A9:N9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Молчанов Сергей Валерьевич</dc:creator>
  <cp:lastModifiedBy>User</cp:lastModifiedBy>
  <cp:lastPrinted>2018-10-17T07:33:05Z</cp:lastPrinted>
  <dcterms:created xsi:type="dcterms:W3CDTF">2016-11-26T17:01:22Z</dcterms:created>
  <dcterms:modified xsi:type="dcterms:W3CDTF">2019-04-18T09:32:29Z</dcterms:modified>
</cp:coreProperties>
</file>